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paulepointereau/Association française arbres champêtres et agroforesteries/Administration Afac-Agroforeteries - Documents/FONDS POUR L'ARBRE-entité/PROGRAMME/PROGRAMME 23-24/"/>
    </mc:Choice>
  </mc:AlternateContent>
  <xr:revisionPtr revIDLastSave="0" documentId="13_ncr:1_{C39F74C0-C40B-494A-8948-7CD29B57F5B5}" xr6:coauthVersionLast="47" xr6:coauthVersionMax="47" xr10:uidLastSave="{00000000-0000-0000-0000-000000000000}"/>
  <bookViews>
    <workbookView xWindow="6380" yWindow="500" windowWidth="29180" windowHeight="19960" xr2:uid="{00000000-000D-0000-FFFF-FFFF00000000}"/>
  </bookViews>
  <sheets>
    <sheet name="PF SDAGE" sheetId="1" r:id="rId1"/>
  </sheets>
  <externalReferences>
    <externalReference r:id="rId2"/>
    <externalReference r:id="rId3"/>
    <externalReference r:id="rId4"/>
  </externalReferences>
  <definedNames>
    <definedName name="Bénévoles">[1]BENEVOLES_2020!$D$3:$I$53</definedName>
    <definedName name="Civilité">[1]Base!$B$2:$B$4</definedName>
    <definedName name="Code">[1]Base!$D$2:$D$7</definedName>
    <definedName name="Etablissements_scolaires_éducatifs_université">[2]Listes!$F$3:$F$10</definedName>
    <definedName name="lieuxcpie">[3]liste!$F$2:$F$11</definedName>
    <definedName name="OuiNon">[1]Base!$I$1:$I$3</definedName>
    <definedName name="Type_de_public">[2]Listes!$F$2:$I$2</definedName>
    <definedName name="Véhicule">[1]Base!$F$1:$F$4</definedName>
    <definedName name="_xlnm.Print_Area" localSheetId="0">'PF SDAGE'!$A$1:$F$21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18" i="1"/>
  <c r="E17" i="1"/>
  <c r="E8" i="1"/>
  <c r="E13" i="1"/>
  <c r="B16" i="1"/>
  <c r="B8" i="1"/>
  <c r="B21" i="1" s="1"/>
  <c r="F8" i="1" l="1"/>
  <c r="F19" i="1"/>
  <c r="F17" i="1"/>
  <c r="F15" i="1"/>
  <c r="F9" i="1"/>
  <c r="E20" i="1"/>
  <c r="F11" i="1"/>
  <c r="F13" i="1"/>
  <c r="F14" i="1"/>
  <c r="F10" i="1"/>
  <c r="F12" i="1"/>
  <c r="F18" i="1"/>
  <c r="F20" i="1" l="1"/>
  <c r="E16" i="1"/>
  <c r="E21" i="1" l="1"/>
  <c r="F16" i="1"/>
  <c r="F21" i="1" s="1"/>
</calcChain>
</file>

<file path=xl/sharedStrings.xml><?xml version="1.0" encoding="utf-8"?>
<sst xmlns="http://schemas.openxmlformats.org/spreadsheetml/2006/main" count="30" uniqueCount="29">
  <si>
    <t>C H A R G E S</t>
  </si>
  <si>
    <t>Montants</t>
  </si>
  <si>
    <t>P R O D U I T S</t>
  </si>
  <si>
    <t>%</t>
  </si>
  <si>
    <t>Charges affectées au projet</t>
  </si>
  <si>
    <t>Subventions Publiques</t>
  </si>
  <si>
    <t>Poste Salaires</t>
  </si>
  <si>
    <t>Poste Déplacements et missions</t>
  </si>
  <si>
    <t>Contributions en nature</t>
  </si>
  <si>
    <t>Autofinancement</t>
  </si>
  <si>
    <t>Bénévolat</t>
  </si>
  <si>
    <t>Valorisation du bénévolat</t>
  </si>
  <si>
    <t>Dons en nature</t>
  </si>
  <si>
    <t>Valorisation des dons en nature</t>
  </si>
  <si>
    <t>Contributions matérielles</t>
  </si>
  <si>
    <t>Valorisation des contributions matérielles</t>
  </si>
  <si>
    <t>Fonds propres</t>
  </si>
  <si>
    <t>COÛT TOTAL CHARGES</t>
  </si>
  <si>
    <t>COÛT TOTAL PRODUITS</t>
  </si>
  <si>
    <t>Plan de Financement - Prévisionnel 2023-2024</t>
  </si>
  <si>
    <t>Nom et logo de la structure</t>
  </si>
  <si>
    <t>Poste Achat de matériel</t>
  </si>
  <si>
    <t>Poste Prestations externes</t>
  </si>
  <si>
    <t xml:space="preserve">Poste Frais indirects de gestion </t>
  </si>
  <si>
    <t>Nom des financeurs à compléter</t>
  </si>
  <si>
    <t>Aides privées</t>
  </si>
  <si>
    <t>Fonds pour l'Arbre</t>
  </si>
  <si>
    <t>Autres fonds privés</t>
  </si>
  <si>
    <r>
      <t>Projet envisagé dans le cadre de l'Aide n° (</t>
    </r>
    <r>
      <rPr>
        <sz val="15"/>
        <color rgb="FFFF0000"/>
        <rFont val="Calibri Light (En-têtes)"/>
      </rPr>
      <t>préciser le n° de l'aide sollicitée</t>
    </r>
    <r>
      <rPr>
        <sz val="15"/>
        <color theme="0"/>
        <rFont val="Calibri Light"/>
        <family val="2"/>
        <scheme val="major"/>
      </rPr>
      <t>) du Fonds pour l'Arbre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</si>
</sst>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\ &quot;€&quot;;[Red]\-#,##0.00\ &quot;€&quot;"/>
    <numFmt numFmtId="165" formatCode="_-* #,##0\ &quot;€&quot;_-;\-* #,##0\ &quot;€&quot;_-;_-* &quot;-&quot;\ &quot;€&quot;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* #,##0.00\ &quot;€&quot;_-;\-* #,##0.00\ &quot;€&quot;_-;_-* &quot;-&quot;\ &quot;€&quot;_-;_-@_-"/>
    <numFmt numFmtId="169" formatCode="_-* #,##0.00\ [$€-40C]_-;\-* #,##0.00\ [$€-40C]_-;_-* &quot;-&quot;??\ [$€-40C]_-;_-@_-"/>
    <numFmt numFmtId="170" formatCode="_-* #,##0\ &quot;€&quot;_-;\-* #,##0\ &quot;€&quot;_-;_-* &quot;-&quot;??\ &quot;€&quot;_-;_-@_-"/>
    <numFmt numFmtId="171" formatCode="_-* #,##0\ [$€-40C]_-;\-* #,##0\ [$€-40C]_-;_-* &quot;-&quot;??\ [$€-40C]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Calibri Light"/>
      <family val="2"/>
      <scheme val="major"/>
    </font>
    <font>
      <b/>
      <sz val="14"/>
      <name val="Calibri Light"/>
      <family val="2"/>
      <scheme val="major"/>
    </font>
    <font>
      <sz val="10"/>
      <name val="Calibri Light"/>
      <family val="2"/>
      <scheme val="major"/>
    </font>
    <font>
      <sz val="12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b/>
      <sz val="14"/>
      <color rgb="FFFF0000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sz val="16"/>
      <color rgb="FFFF0000"/>
      <name val="Calibri Light"/>
      <family val="2"/>
      <scheme val="major"/>
    </font>
    <font>
      <b/>
      <sz val="16"/>
      <color rgb="FFFF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sz val="15"/>
      <color rgb="FFFF0000"/>
      <name val="Calibri Light (En-têtes)"/>
    </font>
    <font>
      <sz val="15"/>
      <color theme="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0"/>
      </right>
      <top style="hair">
        <color indexed="64"/>
      </top>
      <bottom style="hair">
        <color indexed="64"/>
      </bottom>
      <diagonal/>
    </border>
    <border>
      <left style="hair">
        <color theme="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theme="0"/>
      </right>
      <top style="hair">
        <color indexed="64"/>
      </top>
      <bottom style="hair">
        <color indexed="64"/>
      </bottom>
      <diagonal/>
    </border>
    <border>
      <left style="hair">
        <color theme="0"/>
      </left>
      <right style="hair">
        <color theme="0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horizontal="right" vertical="center"/>
    </xf>
    <xf numFmtId="0" fontId="6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7" fillId="0" borderId="0" xfId="4" applyFont="1" applyAlignment="1">
      <alignment horizontal="center" vertical="center"/>
    </xf>
    <xf numFmtId="165" fontId="7" fillId="0" borderId="0" xfId="4" applyNumberFormat="1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166" fontId="8" fillId="0" borderId="0" xfId="5" applyNumberFormat="1" applyFont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2" fillId="0" borderId="0" xfId="4" applyFont="1" applyAlignment="1">
      <alignment horizontal="center" vertical="center"/>
    </xf>
    <xf numFmtId="165" fontId="12" fillId="0" borderId="0" xfId="4" applyNumberFormat="1" applyFont="1" applyAlignment="1">
      <alignment horizontal="center" vertical="center"/>
    </xf>
    <xf numFmtId="166" fontId="12" fillId="0" borderId="0" xfId="4" applyNumberFormat="1" applyFont="1" applyAlignment="1">
      <alignment horizontal="center" vertical="center"/>
    </xf>
    <xf numFmtId="0" fontId="13" fillId="0" borderId="1" xfId="4" applyFont="1" applyBorder="1" applyAlignment="1">
      <alignment horizontal="center" vertical="center" wrapText="1"/>
    </xf>
    <xf numFmtId="165" fontId="13" fillId="0" borderId="1" xfId="4" applyNumberFormat="1" applyFont="1" applyBorder="1" applyAlignment="1">
      <alignment horizontal="center" vertical="center" wrapText="1"/>
    </xf>
    <xf numFmtId="166" fontId="13" fillId="0" borderId="1" xfId="5" applyNumberFormat="1" applyFont="1" applyBorder="1" applyAlignment="1">
      <alignment horizontal="center" vertical="center" wrapText="1"/>
    </xf>
    <xf numFmtId="10" fontId="14" fillId="0" borderId="1" xfId="4" applyNumberFormat="1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0" fontId="5" fillId="0" borderId="0" xfId="4" applyFont="1" applyAlignment="1">
      <alignment horizontal="center" vertical="center" wrapText="1"/>
    </xf>
    <xf numFmtId="0" fontId="13" fillId="2" borderId="1" xfId="4" applyFont="1" applyFill="1" applyBorder="1" applyAlignment="1">
      <alignment horizontal="center" vertical="center" wrapText="1"/>
    </xf>
    <xf numFmtId="165" fontId="16" fillId="2" borderId="1" xfId="4" applyNumberFormat="1" applyFont="1" applyFill="1" applyBorder="1" applyAlignment="1">
      <alignment horizontal="center" vertical="center" wrapText="1"/>
    </xf>
    <xf numFmtId="166" fontId="13" fillId="2" borderId="1" xfId="5" applyNumberFormat="1" applyFont="1" applyFill="1" applyBorder="1" applyAlignment="1">
      <alignment horizontal="center" vertical="center" wrapText="1"/>
    </xf>
    <xf numFmtId="10" fontId="14" fillId="2" borderId="1" xfId="4" applyNumberFormat="1" applyFont="1" applyFill="1" applyBorder="1" applyAlignment="1">
      <alignment horizontal="center" vertical="center" wrapText="1"/>
    </xf>
    <xf numFmtId="0" fontId="16" fillId="3" borderId="1" xfId="4" applyFont="1" applyFill="1" applyBorder="1" applyAlignment="1">
      <alignment horizontal="center" vertical="center" wrapText="1"/>
    </xf>
    <xf numFmtId="168" fontId="16" fillId="3" borderId="1" xfId="4" applyNumberFormat="1" applyFont="1" applyFill="1" applyBorder="1" applyAlignment="1">
      <alignment horizontal="right" vertical="center" wrapText="1"/>
    </xf>
    <xf numFmtId="10" fontId="16" fillId="3" borderId="1" xfId="7" applyNumberFormat="1" applyFont="1" applyFill="1" applyBorder="1" applyAlignment="1">
      <alignment horizontal="center" vertical="center" wrapText="1"/>
    </xf>
    <xf numFmtId="0" fontId="17" fillId="0" borderId="0" xfId="4" applyFont="1" applyAlignment="1">
      <alignment horizontal="center" vertical="center"/>
    </xf>
    <xf numFmtId="169" fontId="18" fillId="0" borderId="0" xfId="4" applyNumberFormat="1" applyFont="1" applyAlignment="1">
      <alignment horizontal="center" vertical="center"/>
    </xf>
    <xf numFmtId="9" fontId="18" fillId="0" borderId="0" xfId="2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9" fillId="0" borderId="1" xfId="4" applyFont="1" applyBorder="1" applyAlignment="1">
      <alignment horizontal="right" vertical="center"/>
    </xf>
    <xf numFmtId="168" fontId="19" fillId="0" borderId="1" xfId="4" applyNumberFormat="1" applyFont="1" applyBorder="1" applyAlignment="1">
      <alignment horizontal="right" vertical="center"/>
    </xf>
    <xf numFmtId="166" fontId="19" fillId="0" borderId="1" xfId="1" applyFont="1" applyBorder="1" applyAlignment="1">
      <alignment horizontal="right" vertical="center"/>
    </xf>
    <xf numFmtId="10" fontId="19" fillId="0" borderId="1" xfId="4" applyNumberFormat="1" applyFont="1" applyBorder="1" applyAlignment="1">
      <alignment horizontal="center" vertical="center"/>
    </xf>
    <xf numFmtId="169" fontId="5" fillId="0" borderId="0" xfId="4" applyNumberFormat="1" applyFont="1" applyAlignment="1">
      <alignment horizontal="center" vertical="center"/>
    </xf>
    <xf numFmtId="9" fontId="5" fillId="0" borderId="0" xfId="2" applyFont="1" applyBorder="1" applyAlignment="1">
      <alignment horizontal="center" vertical="center"/>
    </xf>
    <xf numFmtId="170" fontId="18" fillId="0" borderId="0" xfId="1" applyNumberFormat="1" applyFont="1" applyBorder="1" applyAlignment="1">
      <alignment horizontal="center" vertical="center"/>
    </xf>
    <xf numFmtId="166" fontId="10" fillId="0" borderId="0" xfId="4" applyNumberFormat="1" applyFont="1" applyAlignment="1">
      <alignment horizontal="center" vertical="center"/>
    </xf>
    <xf numFmtId="171" fontId="5" fillId="0" borderId="0" xfId="4" applyNumberFormat="1" applyFont="1" applyAlignment="1">
      <alignment horizontal="center" vertical="center"/>
    </xf>
    <xf numFmtId="9" fontId="10" fillId="0" borderId="0" xfId="2" applyFont="1" applyBorder="1" applyAlignment="1">
      <alignment horizontal="center" vertical="center"/>
    </xf>
    <xf numFmtId="169" fontId="10" fillId="0" borderId="0" xfId="4" applyNumberFormat="1" applyFont="1" applyAlignment="1">
      <alignment horizontal="center" vertical="center"/>
    </xf>
    <xf numFmtId="0" fontId="20" fillId="0" borderId="1" xfId="4" applyFont="1" applyBorder="1" applyAlignment="1">
      <alignment horizontal="left" vertical="center"/>
    </xf>
    <xf numFmtId="164" fontId="19" fillId="0" borderId="1" xfId="4" applyNumberFormat="1" applyFont="1" applyBorder="1" applyAlignment="1">
      <alignment horizontal="right" vertical="center"/>
    </xf>
    <xf numFmtId="165" fontId="7" fillId="0" borderId="1" xfId="4" applyNumberFormat="1" applyFont="1" applyBorder="1" applyAlignment="1">
      <alignment horizontal="center" vertical="center"/>
    </xf>
    <xf numFmtId="166" fontId="16" fillId="3" borderId="1" xfId="6" applyFont="1" applyFill="1" applyBorder="1" applyAlignment="1">
      <alignment horizontal="right" vertical="center" wrapText="1"/>
    </xf>
    <xf numFmtId="0" fontId="20" fillId="0" borderId="1" xfId="4" applyFont="1" applyBorder="1" applyAlignment="1">
      <alignment horizontal="center" vertical="center"/>
    </xf>
    <xf numFmtId="168" fontId="20" fillId="0" borderId="1" xfId="4" applyNumberFormat="1" applyFont="1" applyBorder="1" applyAlignment="1">
      <alignment horizontal="center" vertical="center"/>
    </xf>
    <xf numFmtId="0" fontId="19" fillId="0" borderId="1" xfId="4" applyFont="1" applyBorder="1" applyAlignment="1">
      <alignment horizontal="right" vertical="center" wrapText="1"/>
    </xf>
    <xf numFmtId="166" fontId="10" fillId="0" borderId="0" xfId="1" applyFont="1" applyBorder="1" applyAlignment="1">
      <alignment horizontal="center" vertical="center"/>
    </xf>
    <xf numFmtId="166" fontId="19" fillId="0" borderId="1" xfId="4" applyNumberFormat="1" applyFont="1" applyBorder="1" applyAlignment="1">
      <alignment horizontal="right" vertical="center"/>
    </xf>
    <xf numFmtId="0" fontId="20" fillId="0" borderId="1" xfId="4" applyFont="1" applyBorder="1" applyAlignment="1">
      <alignment horizontal="left" vertical="center" wrapText="1"/>
    </xf>
    <xf numFmtId="0" fontId="21" fillId="4" borderId="4" xfId="4" applyFont="1" applyFill="1" applyBorder="1" applyAlignment="1">
      <alignment horizontal="right" vertical="center" wrapText="1"/>
    </xf>
    <xf numFmtId="166" fontId="21" fillId="5" borderId="5" xfId="4" applyNumberFormat="1" applyFont="1" applyFill="1" applyBorder="1" applyAlignment="1">
      <alignment horizontal="center" vertical="center" wrapText="1"/>
    </xf>
    <xf numFmtId="0" fontId="21" fillId="5" borderId="7" xfId="4" applyFont="1" applyFill="1" applyBorder="1" applyAlignment="1">
      <alignment horizontal="right" vertical="center" wrapText="1"/>
    </xf>
    <xf numFmtId="166" fontId="21" fillId="5" borderId="8" xfId="4" applyNumberFormat="1" applyFont="1" applyFill="1" applyBorder="1" applyAlignment="1">
      <alignment horizontal="center" vertical="center" wrapText="1"/>
    </xf>
    <xf numFmtId="9" fontId="21" fillId="5" borderId="5" xfId="4" applyNumberFormat="1" applyFont="1" applyFill="1" applyBorder="1" applyAlignment="1">
      <alignment horizontal="center" vertical="center" wrapText="1"/>
    </xf>
    <xf numFmtId="0" fontId="22" fillId="0" borderId="0" xfId="4" applyFont="1" applyAlignment="1">
      <alignment horizontal="center" vertical="center"/>
    </xf>
    <xf numFmtId="169" fontId="22" fillId="0" borderId="0" xfId="4" applyNumberFormat="1" applyFont="1" applyAlignment="1">
      <alignment horizontal="center" vertical="center"/>
    </xf>
    <xf numFmtId="166" fontId="22" fillId="0" borderId="0" xfId="1" applyFont="1" applyBorder="1" applyAlignment="1">
      <alignment horizontal="center" vertical="center"/>
    </xf>
    <xf numFmtId="166" fontId="7" fillId="0" borderId="0" xfId="5" applyNumberFormat="1" applyFont="1" applyBorder="1" applyAlignment="1">
      <alignment horizontal="center" vertical="center"/>
    </xf>
    <xf numFmtId="10" fontId="7" fillId="0" borderId="0" xfId="4" applyNumberFormat="1" applyFont="1" applyAlignment="1">
      <alignment horizontal="center" vertical="center"/>
    </xf>
    <xf numFmtId="166" fontId="10" fillId="0" borderId="0" xfId="5" applyNumberFormat="1" applyFont="1" applyBorder="1" applyAlignment="1">
      <alignment horizontal="center" vertical="center"/>
    </xf>
    <xf numFmtId="10" fontId="10" fillId="0" borderId="0" xfId="4" applyNumberFormat="1" applyFont="1" applyAlignment="1">
      <alignment horizontal="center" vertical="center"/>
    </xf>
    <xf numFmtId="0" fontId="10" fillId="0" borderId="1" xfId="4" applyFont="1" applyBorder="1" applyAlignment="1">
      <alignment horizontal="right" vertical="center"/>
    </xf>
    <xf numFmtId="168" fontId="16" fillId="3" borderId="1" xfId="6" applyNumberFormat="1" applyFont="1" applyFill="1" applyBorder="1" applyAlignment="1">
      <alignment horizontal="right" vertical="center" wrapText="1"/>
    </xf>
    <xf numFmtId="0" fontId="16" fillId="6" borderId="1" xfId="4" applyFont="1" applyFill="1" applyBorder="1" applyAlignment="1">
      <alignment horizontal="right" vertical="center" wrapText="1"/>
    </xf>
    <xf numFmtId="166" fontId="19" fillId="6" borderId="1" xfId="1" applyFont="1" applyFill="1" applyBorder="1" applyAlignment="1">
      <alignment horizontal="right" vertical="center"/>
    </xf>
    <xf numFmtId="10" fontId="19" fillId="6" borderId="1" xfId="4" applyNumberFormat="1" applyFont="1" applyFill="1" applyBorder="1" applyAlignment="1">
      <alignment horizontal="center" vertical="center"/>
    </xf>
    <xf numFmtId="0" fontId="23" fillId="2" borderId="0" xfId="4" applyFont="1" applyFill="1" applyAlignment="1">
      <alignment horizontal="center" vertical="center" wrapText="1"/>
    </xf>
    <xf numFmtId="0" fontId="23" fillId="2" borderId="0" xfId="4" applyFont="1" applyFill="1" applyAlignment="1">
      <alignment horizontal="center" vertical="center"/>
    </xf>
    <xf numFmtId="4" fontId="13" fillId="2" borderId="2" xfId="4" applyNumberFormat="1" applyFont="1" applyFill="1" applyBorder="1" applyAlignment="1">
      <alignment horizontal="center" vertical="center"/>
    </xf>
    <xf numFmtId="4" fontId="13" fillId="2" borderId="3" xfId="4" applyNumberFormat="1" applyFont="1" applyFill="1" applyBorder="1" applyAlignment="1">
      <alignment horizontal="center" vertical="center"/>
    </xf>
    <xf numFmtId="4" fontId="13" fillId="2" borderId="6" xfId="4" applyNumberFormat="1" applyFont="1" applyFill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11" fillId="0" borderId="0" xfId="4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10" fillId="0" borderId="0" xfId="4" applyFont="1" applyAlignment="1">
      <alignment horizontal="left" vertical="center"/>
    </xf>
    <xf numFmtId="0" fontId="25" fillId="2" borderId="0" xfId="4" applyFont="1" applyFill="1" applyAlignment="1">
      <alignment horizontal="center" wrapText="1"/>
    </xf>
  </cellXfs>
  <cellStyles count="8">
    <cellStyle name="Milliers 3 2" xfId="5" xr:uid="{00000000-0005-0000-0000-000000000000}"/>
    <cellStyle name="Monétaire" xfId="1" builtinId="4"/>
    <cellStyle name="Monétaire 4 2" xfId="6" xr:uid="{00000000-0005-0000-0000-000002000000}"/>
    <cellStyle name="Normal" xfId="0" builtinId="0"/>
    <cellStyle name="Normal 2" xfId="4" xr:uid="{00000000-0005-0000-0000-000004000000}"/>
    <cellStyle name="Normal 3" xfId="3" xr:uid="{00000000-0005-0000-0000-000005000000}"/>
    <cellStyle name="Pourcentage" xfId="2" builtinId="5"/>
    <cellStyle name="Pourcentage 3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ADMINISTRATION_ASS/BENEVOLAT/BENEVOLAT_2020/01_SUIVI_Benevolat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ADMINISTRATION_ASS/COMPTA/ARCHIVES%20COMPTA/Compta_2019/BILAN%2019/EDUC/ENEDS/ENEDS_Tableau_Pays_Creusois_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PIE/Documents/CINEV/tableau%20suivi%20des%20actions%202018%20ERCP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Tarifs"/>
      <sheetName val="Fiche_Tps"/>
      <sheetName val="Fiche_Frais"/>
      <sheetName val="Fiche_repas"/>
      <sheetName val="BENEVOLES_2020"/>
      <sheetName val="Cout ben"/>
      <sheetName val="RECAP_TPS"/>
      <sheetName val="Dons_realises"/>
      <sheetName val="TOTAL_BENEVOLAT_ADH"/>
      <sheetName val="BERTON_TPS"/>
      <sheetName val="BERTON_REPAS"/>
      <sheetName val="CARRIOU_TPS"/>
      <sheetName val="CARRIOU_KM"/>
      <sheetName val="DAMIENS_TPS"/>
      <sheetName val="DAMIENS_KM"/>
      <sheetName val="DUBOIS_TPS"/>
      <sheetName val="DUBOIS_KM"/>
      <sheetName val="DUBOIS_REPAS"/>
      <sheetName val="DUCHEZ_TPS"/>
      <sheetName val="DUCHEZ_KM"/>
      <sheetName val="HYLAIRE_TPS"/>
      <sheetName val="HILAIRE_KM"/>
      <sheetName val="LECRIVAIN_TPS"/>
      <sheetName val="LECRIVAIN_KM"/>
      <sheetName val="LEGRAND_TPS"/>
      <sheetName val="LEGRAND_KM"/>
      <sheetName val="MAINE_TPS"/>
      <sheetName val="MOURIOUX_TPS"/>
      <sheetName val="MOURIOUX_KM"/>
      <sheetName val="MOURIOUX_REPAS"/>
      <sheetName val="NEILL_TPS"/>
      <sheetName val="NEILL_KM"/>
      <sheetName val="PAILLET_TPS"/>
      <sheetName val="SIMARD_TPS"/>
      <sheetName val="SIMARD_KM"/>
      <sheetName val="WOJAK_TPS"/>
      <sheetName val="WOJAK_KM"/>
      <sheetName val="WOJAK_REPAS"/>
    </sheetNames>
    <sheetDataSet>
      <sheetData sheetId="0">
        <row r="1">
          <cell r="F1" t="str">
            <v>Véhicule</v>
          </cell>
        </row>
        <row r="2">
          <cell r="B2" t="str">
            <v>M.</v>
          </cell>
          <cell r="D2" t="str">
            <v>ST</v>
          </cell>
          <cell r="F2">
            <v>0</v>
          </cell>
          <cell r="I2" t="str">
            <v>Oui</v>
          </cell>
        </row>
        <row r="3">
          <cell r="B3" t="str">
            <v>Mme</v>
          </cell>
          <cell r="D3" t="str">
            <v>EDUC</v>
          </cell>
          <cell r="F3" t="str">
            <v>V</v>
          </cell>
          <cell r="I3" t="str">
            <v>Non</v>
          </cell>
        </row>
        <row r="4">
          <cell r="B4" t="str">
            <v>M. et Mme</v>
          </cell>
          <cell r="D4" t="str">
            <v>DCE</v>
          </cell>
          <cell r="F4" t="str">
            <v>A</v>
          </cell>
        </row>
        <row r="5">
          <cell r="D5" t="str">
            <v>PEE</v>
          </cell>
        </row>
        <row r="6">
          <cell r="D6" t="str">
            <v>CTMA CA</v>
          </cell>
        </row>
        <row r="7">
          <cell r="D7" t="str">
            <v>P AUTRES</v>
          </cell>
        </row>
      </sheetData>
      <sheetData sheetId="1"/>
      <sheetData sheetId="2"/>
      <sheetData sheetId="3"/>
      <sheetData sheetId="4"/>
      <sheetData sheetId="5">
        <row r="3">
          <cell r="D3" t="str">
            <v>Code</v>
          </cell>
          <cell r="E3" t="str">
            <v>Civilité</v>
          </cell>
          <cell r="F3" t="str">
            <v>Nom</v>
          </cell>
          <cell r="G3" t="str">
            <v>Prénom</v>
          </cell>
          <cell r="H3" t="str">
            <v>Adresse</v>
          </cell>
          <cell r="I3" t="str">
            <v>CP</v>
          </cell>
        </row>
        <row r="4">
          <cell r="D4" t="str">
            <v>01</v>
          </cell>
          <cell r="E4" t="str">
            <v>Mme</v>
          </cell>
          <cell r="F4" t="str">
            <v>BERTON-LAMBERT</v>
          </cell>
          <cell r="G4" t="str">
            <v>Martine</v>
          </cell>
          <cell r="H4" t="str">
            <v>3 rue Montplaisir</v>
          </cell>
          <cell r="I4" t="str">
            <v>23000 GUERET</v>
          </cell>
        </row>
        <row r="5">
          <cell r="D5" t="str">
            <v>02</v>
          </cell>
          <cell r="E5">
            <v>0</v>
          </cell>
          <cell r="F5" t="str">
            <v>CARRIOU</v>
          </cell>
          <cell r="G5" t="str">
            <v>Eric</v>
          </cell>
          <cell r="H5" t="str">
            <v>Le Masforeau</v>
          </cell>
          <cell r="I5" t="str">
            <v>23000 ST CHRISTOPHE</v>
          </cell>
        </row>
        <row r="6">
          <cell r="D6" t="str">
            <v>03</v>
          </cell>
          <cell r="E6">
            <v>0</v>
          </cell>
          <cell r="F6" t="str">
            <v>DAMIENS</v>
          </cell>
          <cell r="G6" t="str">
            <v>Jean-Bernard</v>
          </cell>
          <cell r="H6" t="str">
            <v>Les Pradelles</v>
          </cell>
          <cell r="I6" t="str">
            <v>23150 LEPINAS</v>
          </cell>
        </row>
        <row r="7">
          <cell r="D7" t="str">
            <v>04</v>
          </cell>
          <cell r="E7" t="str">
            <v>Mme</v>
          </cell>
          <cell r="F7" t="str">
            <v>DUBOIS-AUPETIT</v>
          </cell>
          <cell r="G7" t="str">
            <v>Françoise</v>
          </cell>
          <cell r="H7" t="str">
            <v>10 route de Boussac</v>
          </cell>
          <cell r="I7" t="str">
            <v>23270 CLUGNAT</v>
          </cell>
        </row>
        <row r="8">
          <cell r="D8" t="str">
            <v>05</v>
          </cell>
          <cell r="E8" t="str">
            <v>M.</v>
          </cell>
          <cell r="F8" t="str">
            <v>DUCHEZ</v>
          </cell>
          <cell r="G8" t="str">
            <v>Yves</v>
          </cell>
          <cell r="H8" t="str">
            <v>32 rue Jean Jaurès</v>
          </cell>
          <cell r="I8" t="str">
            <v>23000 GUERET</v>
          </cell>
        </row>
        <row r="9">
          <cell r="D9" t="str">
            <v>06</v>
          </cell>
          <cell r="E9">
            <v>0</v>
          </cell>
          <cell r="F9" t="str">
            <v>HYLAIRE</v>
          </cell>
          <cell r="G9" t="str">
            <v>Michèle</v>
          </cell>
          <cell r="H9" t="str">
            <v>3 rue du 1er Maquis Creusois</v>
          </cell>
          <cell r="I9" t="str">
            <v>23150 MAISONNISSES</v>
          </cell>
        </row>
        <row r="10">
          <cell r="D10" t="str">
            <v>07</v>
          </cell>
          <cell r="E10">
            <v>0</v>
          </cell>
          <cell r="F10" t="str">
            <v>LECRIVAIN</v>
          </cell>
          <cell r="G10" t="str">
            <v>Jean-Pierre</v>
          </cell>
          <cell r="H10" t="str">
            <v>4 chemin du Compas</v>
          </cell>
          <cell r="I10" t="str">
            <v>23220 JOUILLAT</v>
          </cell>
        </row>
        <row r="11">
          <cell r="D11" t="str">
            <v>08</v>
          </cell>
          <cell r="E11" t="str">
            <v>Mme</v>
          </cell>
          <cell r="F11" t="str">
            <v>LEGRAND</v>
          </cell>
          <cell r="G11" t="str">
            <v>Odile</v>
          </cell>
          <cell r="H11" t="str">
            <v>4 Chignaroche</v>
          </cell>
          <cell r="I11" t="str">
            <v>23000 ANZEME</v>
          </cell>
        </row>
        <row r="12">
          <cell r="D12" t="str">
            <v>09</v>
          </cell>
          <cell r="E12" t="str">
            <v>Mme</v>
          </cell>
          <cell r="F12" t="str">
            <v>MAINE</v>
          </cell>
          <cell r="G12" t="str">
            <v>Annie</v>
          </cell>
          <cell r="H12" t="str">
            <v>4, Les Follas</v>
          </cell>
          <cell r="I12" t="str">
            <v>23350 TERCILLAT</v>
          </cell>
        </row>
        <row r="13">
          <cell r="D13" t="str">
            <v>10</v>
          </cell>
          <cell r="E13" t="str">
            <v>M.</v>
          </cell>
          <cell r="F13" t="str">
            <v>MOURIOUX</v>
          </cell>
          <cell r="G13" t="str">
            <v>Geneviève</v>
          </cell>
          <cell r="H13" t="str">
            <v>3 route de Manze</v>
          </cell>
          <cell r="I13" t="str">
            <v>23300 ST AGNANT DE VERSILLAT</v>
          </cell>
        </row>
        <row r="14">
          <cell r="D14" t="str">
            <v>11</v>
          </cell>
          <cell r="E14" t="str">
            <v>M.</v>
          </cell>
          <cell r="F14" t="str">
            <v xml:space="preserve">NEILL </v>
          </cell>
          <cell r="G14" t="str">
            <v>Cathy</v>
          </cell>
          <cell r="H14" t="str">
            <v>5 le Cherpelat</v>
          </cell>
          <cell r="I14" t="str">
            <v>23000 ST SULPICE LE GUERETOIS</v>
          </cell>
        </row>
        <row r="15">
          <cell r="D15" t="str">
            <v>12</v>
          </cell>
          <cell r="E15" t="str">
            <v>M.</v>
          </cell>
          <cell r="F15" t="str">
            <v>PAILLET</v>
          </cell>
          <cell r="G15" t="str">
            <v>Christine</v>
          </cell>
          <cell r="H15" t="str">
            <v>49 rue du Général Leclerc</v>
          </cell>
          <cell r="I15" t="str">
            <v>92270 BOIS COLOMBES</v>
          </cell>
        </row>
        <row r="16">
          <cell r="D16" t="str">
            <v>13</v>
          </cell>
          <cell r="E16" t="str">
            <v>M.</v>
          </cell>
          <cell r="F16" t="str">
            <v>SIMARD</v>
          </cell>
          <cell r="G16" t="str">
            <v>Didier</v>
          </cell>
          <cell r="H16" t="str">
            <v>Le Peyronnet</v>
          </cell>
          <cell r="I16" t="str">
            <v>23240 LE GRAND BOURG</v>
          </cell>
        </row>
        <row r="17">
          <cell r="D17" t="str">
            <v>14</v>
          </cell>
          <cell r="E17" t="str">
            <v>Mme</v>
          </cell>
          <cell r="F17" t="str">
            <v>WOJAK</v>
          </cell>
          <cell r="G17" t="str">
            <v>Michel</v>
          </cell>
          <cell r="H17" t="str">
            <v>Rouziers</v>
          </cell>
          <cell r="I17" t="str">
            <v>23270 CLUGNAT</v>
          </cell>
        </row>
        <row r="18">
          <cell r="D18" t="str">
            <v>15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 t="str">
            <v>16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D20" t="str">
            <v>17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D21" t="str">
            <v>18</v>
          </cell>
          <cell r="E21" t="str">
            <v>Mme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D22" t="str">
            <v>19</v>
          </cell>
          <cell r="E22" t="str">
            <v>M.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D23" t="str">
            <v>20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D24" t="str">
            <v>21</v>
          </cell>
          <cell r="E24" t="str">
            <v>Mme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D25" t="str">
            <v>22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D26" t="str">
            <v>23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 t="str">
            <v>24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D28" t="str">
            <v>25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D29" t="str">
            <v>26</v>
          </cell>
          <cell r="E29" t="str">
            <v>M.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 t="str">
            <v>27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D31" t="str">
            <v>28</v>
          </cell>
          <cell r="E31" t="str">
            <v>Mme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D32" t="str">
            <v>29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D33" t="str">
            <v>30</v>
          </cell>
          <cell r="E33" t="str">
            <v>M.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D34" t="str">
            <v>31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 t="str">
            <v>32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 t="str">
            <v>33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D37" t="str">
            <v>34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D38" t="str">
            <v>35</v>
          </cell>
          <cell r="E38" t="str">
            <v>M.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D39" t="str">
            <v>36</v>
          </cell>
          <cell r="E39" t="str">
            <v>Mme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D40" t="str">
            <v>37</v>
          </cell>
          <cell r="E40" t="str">
            <v>M.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D41" t="str">
            <v>38</v>
          </cell>
          <cell r="E41" t="str">
            <v>Mme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D42" t="str">
            <v>39</v>
          </cell>
          <cell r="E42" t="str">
            <v>Mme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D43" t="str">
            <v>40</v>
          </cell>
          <cell r="E43" t="str">
            <v>Mme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D44" t="str">
            <v>41</v>
          </cell>
          <cell r="E44" t="str">
            <v>Mme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D45" t="str">
            <v>42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D46" t="str">
            <v>43</v>
          </cell>
          <cell r="E46" t="str">
            <v>Mme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D47" t="str">
            <v>44</v>
          </cell>
          <cell r="E47" t="str">
            <v>M.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D48" t="str">
            <v>45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D49" t="str">
            <v>46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D50" t="str">
            <v>47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D51" t="str">
            <v>48</v>
          </cell>
          <cell r="E51" t="str">
            <v>M.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D52" t="str">
            <v>49</v>
          </cell>
          <cell r="E52" t="str">
            <v>Mme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D53" t="str">
            <v>50</v>
          </cell>
          <cell r="E53" t="str">
            <v>M.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ffres 2018-2019"/>
      <sheetName val="Comparatif 2018-19"/>
      <sheetName val="Graphiques"/>
      <sheetName val="CONSIGNES"/>
      <sheetName val="Justification depenses"/>
      <sheetName val="Données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F2" t="str">
            <v>Etablissements_scolaires_éducatifs_université</v>
          </cell>
          <cell r="G2" t="str">
            <v>Grand_Public</v>
          </cell>
          <cell r="H2" t="str">
            <v>Public_spécifique</v>
          </cell>
          <cell r="I2" t="str">
            <v>Acteurs_organisés</v>
          </cell>
        </row>
        <row r="3">
          <cell r="F3" t="str">
            <v>Cycle 1 (PM, MS, GS)</v>
          </cell>
        </row>
        <row r="4">
          <cell r="F4" t="str">
            <v>Cycle 2 (CE)</v>
          </cell>
        </row>
        <row r="5">
          <cell r="F5" t="str">
            <v>Cycle 3 (CM sans 6ème)</v>
          </cell>
        </row>
        <row r="6">
          <cell r="F6" t="str">
            <v>Collègiens</v>
          </cell>
        </row>
        <row r="7">
          <cell r="F7" t="str">
            <v>Lycéens/MFR</v>
          </cell>
        </row>
        <row r="8">
          <cell r="F8" t="str">
            <v>Etudiants</v>
          </cell>
        </row>
        <row r="9">
          <cell r="F9" t="str">
            <v xml:space="preserve">Scolaires spécialisés (IME/EREA/IREO…) </v>
          </cell>
        </row>
        <row r="10">
          <cell r="F10" t="str">
            <v>ALSH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im"/>
      <sheetName val="recap"/>
      <sheetName val="liste"/>
    </sheetNames>
    <sheetDataSet>
      <sheetData sheetId="0"/>
      <sheetData sheetId="1"/>
      <sheetData sheetId="2">
        <row r="2">
          <cell r="F2" t="str">
            <v>Moulin de Chitré</v>
          </cell>
        </row>
        <row r="3">
          <cell r="F3" t="str">
            <v>Réserve naturelle du Pinail</v>
          </cell>
        </row>
        <row r="4">
          <cell r="F4" t="str">
            <v>atelier du 19</v>
          </cell>
        </row>
        <row r="5">
          <cell r="F5" t="str">
            <v>jardin des Sens</v>
          </cell>
        </row>
        <row r="6">
          <cell r="F6" t="str">
            <v>Jardin des Plantes</v>
          </cell>
        </row>
        <row r="7">
          <cell r="F7" t="str">
            <v>Parc Florale de la Roseraie</v>
          </cell>
        </row>
        <row r="8">
          <cell r="F8" t="str">
            <v>Prés Mignons</v>
          </cell>
        </row>
        <row r="9">
          <cell r="F9" t="str">
            <v>circuit centre ville</v>
          </cell>
        </row>
        <row r="10">
          <cell r="F10" t="str">
            <v>Triangle d'Or</v>
          </cell>
        </row>
        <row r="11">
          <cell r="F11" t="str">
            <v>parc de Blossac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HX28"/>
  <sheetViews>
    <sheetView tabSelected="1" workbookViewId="0">
      <selection activeCell="P18" sqref="P18"/>
    </sheetView>
  </sheetViews>
  <sheetFormatPr baseColWidth="10" defaultColWidth="8.5" defaultRowHeight="16" x14ac:dyDescent="0.2"/>
  <cols>
    <col min="1" max="1" width="37.83203125" style="6" customWidth="1"/>
    <col min="2" max="2" width="14.5" style="7" bestFit="1" customWidth="1"/>
    <col min="3" max="3" width="1" style="6" customWidth="1"/>
    <col min="4" max="4" width="37.5" style="6" customWidth="1"/>
    <col min="5" max="5" width="10.83203125" style="62" customWidth="1"/>
    <col min="6" max="6" width="21" style="63" customWidth="1"/>
    <col min="7" max="7" width="2" style="6" customWidth="1"/>
    <col min="8" max="8" width="11.5" style="6" bestFit="1" customWidth="1"/>
    <col min="9" max="9" width="10" style="6" customWidth="1"/>
    <col min="10" max="10" width="11" style="6" customWidth="1"/>
    <col min="11" max="11" width="13.33203125" style="11" customWidth="1"/>
    <col min="12" max="227" width="11" style="6" customWidth="1"/>
    <col min="228" max="228" width="48.1640625" style="6" customWidth="1"/>
    <col min="229" max="229" width="14.1640625" style="6" customWidth="1"/>
    <col min="230" max="230" width="3.5" style="6" customWidth="1"/>
    <col min="231" max="231" width="54" style="6" customWidth="1"/>
    <col min="232" max="16384" width="8.5" style="6"/>
  </cols>
  <sheetData>
    <row r="1" spans="1:232" s="5" customFormat="1" ht="30.75" customHeight="1" x14ac:dyDescent="0.2">
      <c r="A1" s="76" t="s">
        <v>20</v>
      </c>
      <c r="B1" s="76"/>
      <c r="C1" s="76"/>
      <c r="D1" s="76"/>
      <c r="E1" s="76"/>
      <c r="F1" s="76"/>
      <c r="G1" s="1"/>
      <c r="H1" s="2"/>
      <c r="I1" s="2"/>
      <c r="J1" s="2"/>
      <c r="K1" s="3"/>
      <c r="L1" s="2"/>
      <c r="M1" s="2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</row>
    <row r="2" spans="1:232" ht="19" x14ac:dyDescent="0.2">
      <c r="C2" s="8"/>
      <c r="D2" s="8"/>
      <c r="E2" s="9"/>
      <c r="F2" s="10"/>
    </row>
    <row r="3" spans="1:232" ht="21" x14ac:dyDescent="0.2">
      <c r="A3" s="71" t="s">
        <v>19</v>
      </c>
      <c r="B3" s="72"/>
      <c r="C3" s="72"/>
      <c r="D3" s="72"/>
      <c r="E3" s="72"/>
      <c r="F3" s="72"/>
      <c r="G3" s="12"/>
      <c r="J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</row>
    <row r="4" spans="1:232" s="78" customFormat="1" ht="21" x14ac:dyDescent="0.25">
      <c r="A4" s="80" t="s">
        <v>28</v>
      </c>
      <c r="B4" s="80"/>
      <c r="C4" s="80"/>
      <c r="D4" s="80"/>
      <c r="E4" s="80"/>
      <c r="F4" s="80"/>
      <c r="G4" s="77"/>
      <c r="J4" s="77"/>
      <c r="K4" s="79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  <c r="GT4" s="77"/>
      <c r="GU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</row>
    <row r="5" spans="1:232" ht="23.25" customHeight="1" x14ac:dyDescent="0.2">
      <c r="A5" s="13"/>
      <c r="B5" s="14"/>
      <c r="C5" s="13"/>
      <c r="D5" s="13"/>
      <c r="E5" s="15"/>
      <c r="F5" s="13"/>
      <c r="G5" s="12"/>
      <c r="H5" s="12"/>
      <c r="I5" s="12"/>
      <c r="J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</row>
    <row r="6" spans="1:232" ht="17" x14ac:dyDescent="0.2">
      <c r="A6" s="16" t="s">
        <v>0</v>
      </c>
      <c r="B6" s="17" t="s">
        <v>1</v>
      </c>
      <c r="C6" s="73"/>
      <c r="D6" s="16" t="s">
        <v>2</v>
      </c>
      <c r="E6" s="18" t="s">
        <v>1</v>
      </c>
      <c r="F6" s="19" t="s">
        <v>3</v>
      </c>
      <c r="H6" s="20"/>
      <c r="I6" s="20"/>
      <c r="J6" s="21"/>
    </row>
    <row r="7" spans="1:232" ht="4.75" customHeight="1" x14ac:dyDescent="0.2">
      <c r="A7" s="22"/>
      <c r="B7" s="23"/>
      <c r="C7" s="74"/>
      <c r="D7" s="22"/>
      <c r="E7" s="24"/>
      <c r="F7" s="25"/>
    </row>
    <row r="8" spans="1:232" s="11" customFormat="1" ht="23.25" customHeight="1" x14ac:dyDescent="0.2">
      <c r="A8" s="26" t="s">
        <v>4</v>
      </c>
      <c r="B8" s="27">
        <f>SUM(B9:B15)</f>
        <v>0</v>
      </c>
      <c r="C8" s="74"/>
      <c r="D8" s="26" t="s">
        <v>5</v>
      </c>
      <c r="E8" s="47">
        <f>SUM(E9:E12)</f>
        <v>0</v>
      </c>
      <c r="F8" s="28" t="e">
        <f>E8/$B$21</f>
        <v>#DIV/0!</v>
      </c>
      <c r="G8" s="29"/>
      <c r="H8" s="30"/>
      <c r="I8" s="31"/>
      <c r="J8" s="32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</row>
    <row r="9" spans="1:232" x14ac:dyDescent="0.2">
      <c r="A9" s="33" t="s">
        <v>6</v>
      </c>
      <c r="B9" s="34"/>
      <c r="C9" s="74"/>
      <c r="D9" s="66" t="s">
        <v>24</v>
      </c>
      <c r="E9" s="35"/>
      <c r="F9" s="36" t="e">
        <f>E9/$B$21</f>
        <v>#DIV/0!</v>
      </c>
      <c r="H9" s="37"/>
      <c r="I9" s="38"/>
      <c r="J9" s="39"/>
      <c r="K9" s="40"/>
    </row>
    <row r="10" spans="1:232" x14ac:dyDescent="0.2">
      <c r="A10" s="33" t="s">
        <v>7</v>
      </c>
      <c r="B10" s="34"/>
      <c r="C10" s="74"/>
      <c r="D10" s="33"/>
      <c r="E10" s="35"/>
      <c r="F10" s="36" t="e">
        <f t="shared" ref="F10:F20" si="0">E10/$B$21</f>
        <v>#DIV/0!</v>
      </c>
      <c r="H10" s="41"/>
      <c r="I10" s="42"/>
      <c r="J10" s="10"/>
    </row>
    <row r="11" spans="1:232" x14ac:dyDescent="0.2">
      <c r="A11" s="33" t="s">
        <v>21</v>
      </c>
      <c r="B11" s="34"/>
      <c r="C11" s="74"/>
      <c r="D11" s="33"/>
      <c r="E11" s="35"/>
      <c r="F11" s="36" t="e">
        <f t="shared" si="0"/>
        <v>#DIV/0!</v>
      </c>
      <c r="H11" s="43"/>
      <c r="I11" s="42"/>
    </row>
    <row r="12" spans="1:232" x14ac:dyDescent="0.2">
      <c r="A12" s="33" t="s">
        <v>22</v>
      </c>
      <c r="B12" s="34"/>
      <c r="C12" s="74"/>
      <c r="D12" s="44"/>
      <c r="E12" s="45"/>
      <c r="F12" s="36" t="e">
        <f t="shared" si="0"/>
        <v>#DIV/0!</v>
      </c>
      <c r="H12" s="43"/>
      <c r="I12" s="43"/>
    </row>
    <row r="13" spans="1:232" x14ac:dyDescent="0.2">
      <c r="A13" s="33" t="s">
        <v>23</v>
      </c>
      <c r="B13" s="46"/>
      <c r="C13" s="74"/>
      <c r="D13" s="26" t="s">
        <v>25</v>
      </c>
      <c r="E13" s="47">
        <f>SUM(E14:E15)</f>
        <v>0</v>
      </c>
      <c r="F13" s="28" t="e">
        <f>E13/$B$21</f>
        <v>#DIV/0!</v>
      </c>
      <c r="H13" s="43"/>
      <c r="I13" s="42"/>
    </row>
    <row r="14" spans="1:232" x14ac:dyDescent="0.2">
      <c r="A14" s="48"/>
      <c r="B14" s="49"/>
      <c r="C14" s="74"/>
      <c r="D14" s="68" t="s">
        <v>26</v>
      </c>
      <c r="E14" s="69"/>
      <c r="F14" s="70" t="e">
        <f t="shared" si="0"/>
        <v>#DIV/0!</v>
      </c>
      <c r="H14" s="51"/>
      <c r="I14" s="42"/>
    </row>
    <row r="15" spans="1:232" x14ac:dyDescent="0.2">
      <c r="A15" s="48"/>
      <c r="B15" s="49"/>
      <c r="C15" s="74"/>
      <c r="D15" s="50" t="s">
        <v>27</v>
      </c>
      <c r="E15" s="52"/>
      <c r="F15" s="36" t="e">
        <f t="shared" si="0"/>
        <v>#DIV/0!</v>
      </c>
      <c r="H15" s="51"/>
      <c r="I15" s="42"/>
    </row>
    <row r="16" spans="1:232" s="11" customFormat="1" ht="16.5" customHeight="1" x14ac:dyDescent="0.2">
      <c r="A16" s="26" t="s">
        <v>8</v>
      </c>
      <c r="B16" s="27">
        <f>SUM(B17:B20)</f>
        <v>0</v>
      </c>
      <c r="C16" s="74"/>
      <c r="D16" s="26" t="s">
        <v>9</v>
      </c>
      <c r="E16" s="67">
        <f>SUM(E17:E20)</f>
        <v>0</v>
      </c>
      <c r="F16" s="28" t="e">
        <f>E16/$B$21</f>
        <v>#DIV/0!</v>
      </c>
      <c r="H16" s="42"/>
      <c r="I16" s="42"/>
    </row>
    <row r="17" spans="1:11" x14ac:dyDescent="0.2">
      <c r="A17" s="50" t="s">
        <v>10</v>
      </c>
      <c r="B17" s="34"/>
      <c r="C17" s="74"/>
      <c r="D17" s="50" t="s">
        <v>11</v>
      </c>
      <c r="E17" s="34">
        <f>B17</f>
        <v>0</v>
      </c>
      <c r="F17" s="36" t="e">
        <f t="shared" si="0"/>
        <v>#DIV/0!</v>
      </c>
      <c r="H17" s="43"/>
      <c r="I17" s="42"/>
    </row>
    <row r="18" spans="1:11" ht="15.75" customHeight="1" x14ac:dyDescent="0.2">
      <c r="A18" s="50" t="s">
        <v>12</v>
      </c>
      <c r="B18" s="34"/>
      <c r="C18" s="74"/>
      <c r="D18" s="50" t="s">
        <v>13</v>
      </c>
      <c r="E18" s="34">
        <f>B18</f>
        <v>0</v>
      </c>
      <c r="F18" s="36" t="e">
        <f t="shared" si="0"/>
        <v>#DIV/0!</v>
      </c>
      <c r="H18" s="43"/>
      <c r="I18" s="42"/>
    </row>
    <row r="19" spans="1:11" ht="15.75" customHeight="1" x14ac:dyDescent="0.2">
      <c r="A19" s="50" t="s">
        <v>14</v>
      </c>
      <c r="B19" s="34"/>
      <c r="C19" s="74"/>
      <c r="D19" s="50" t="s">
        <v>15</v>
      </c>
      <c r="E19" s="34">
        <f>B19</f>
        <v>0</v>
      </c>
      <c r="F19" s="36" t="e">
        <f t="shared" si="0"/>
        <v>#DIV/0!</v>
      </c>
      <c r="H19" s="43"/>
      <c r="I19" s="42"/>
    </row>
    <row r="20" spans="1:11" x14ac:dyDescent="0.2">
      <c r="A20" s="53"/>
      <c r="B20" s="34"/>
      <c r="C20" s="74"/>
      <c r="D20" s="50" t="s">
        <v>16</v>
      </c>
      <c r="E20" s="35">
        <f>B21-(E8+E13+E17+E19)</f>
        <v>0</v>
      </c>
      <c r="F20" s="36" t="e">
        <f t="shared" si="0"/>
        <v>#DIV/0!</v>
      </c>
      <c r="H20" s="43"/>
      <c r="I20" s="42"/>
    </row>
    <row r="21" spans="1:11" s="59" customFormat="1" ht="30.75" customHeight="1" x14ac:dyDescent="0.2">
      <c r="A21" s="54" t="s">
        <v>17</v>
      </c>
      <c r="B21" s="55">
        <f>B8+B16</f>
        <v>0</v>
      </c>
      <c r="C21" s="75"/>
      <c r="D21" s="56" t="s">
        <v>18</v>
      </c>
      <c r="E21" s="57">
        <f>E8+E13+E16</f>
        <v>0</v>
      </c>
      <c r="F21" s="58" t="e">
        <f>F8+F13+F16</f>
        <v>#DIV/0!</v>
      </c>
      <c r="H21" s="60"/>
      <c r="I21" s="61"/>
      <c r="K21" s="11"/>
    </row>
    <row r="22" spans="1:11" ht="15.75" customHeight="1" x14ac:dyDescent="0.2"/>
    <row r="23" spans="1:11" ht="15.75" customHeight="1" x14ac:dyDescent="0.2"/>
    <row r="25" spans="1:11" s="11" customFormat="1" x14ac:dyDescent="0.2">
      <c r="A25" s="6"/>
      <c r="B25" s="7"/>
      <c r="E25" s="64"/>
      <c r="F25" s="65"/>
    </row>
    <row r="26" spans="1:11" s="11" customFormat="1" x14ac:dyDescent="0.2">
      <c r="A26" s="6"/>
      <c r="B26" s="7"/>
      <c r="E26" s="64"/>
      <c r="F26" s="65"/>
    </row>
    <row r="28" spans="1:11" s="11" customFormat="1" x14ac:dyDescent="0.2">
      <c r="A28" s="6"/>
      <c r="B28" s="7"/>
      <c r="E28" s="64"/>
      <c r="F28" s="65"/>
    </row>
  </sheetData>
  <mergeCells count="4">
    <mergeCell ref="A3:F3"/>
    <mergeCell ref="A4:F4"/>
    <mergeCell ref="C6:C21"/>
    <mergeCell ref="A1:F1"/>
  </mergeCells>
  <pageMargins left="0.39370078740157483" right="0.39370078740157483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PF SDAGE</vt:lpstr>
      <vt:lpstr>'PF SDAGE'!Zone_d_impression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 Vassel</dc:creator>
  <cp:lastModifiedBy>Paule POINTEREAU</cp:lastModifiedBy>
  <dcterms:created xsi:type="dcterms:W3CDTF">2023-03-22T15:06:06Z</dcterms:created>
  <dcterms:modified xsi:type="dcterms:W3CDTF">2023-04-18T12:47:13Z</dcterms:modified>
</cp:coreProperties>
</file>